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20" windowWidth="14955" windowHeight="8955" activeTab="0"/>
  </bookViews>
  <sheets>
    <sheet name="サポーター加入状況 " sheetId="1" r:id="rId1"/>
  </sheets>
  <definedNames>
    <definedName name="_xlnm.Print_Area" localSheetId="0">'サポーター加入状況 '!$A$1:$M$24</definedName>
  </definedNames>
  <calcPr fullCalcOnLoad="1"/>
</workbook>
</file>

<file path=xl/sharedStrings.xml><?xml version="1.0" encoding="utf-8"?>
<sst xmlns="http://schemas.openxmlformats.org/spreadsheetml/2006/main" count="30" uniqueCount="21">
  <si>
    <t>（単位：円）</t>
  </si>
  <si>
    <t>　　　　 内訳
年度</t>
  </si>
  <si>
    <t>中学生以下</t>
  </si>
  <si>
    <t>高校生以上</t>
  </si>
  <si>
    <t>企業・団体</t>
  </si>
  <si>
    <t>合　　　計</t>
  </si>
  <si>
    <t>人数</t>
  </si>
  <si>
    <t>口数</t>
  </si>
  <si>
    <t>金額</t>
  </si>
  <si>
    <t>合　　計</t>
  </si>
  <si>
    <t>☆特典</t>
  </si>
  <si>
    <t>＊中学生以下</t>
  </si>
  <si>
    <t>一口１，０００円、加入日から翌年の加入月末までの間遊戯施設１機種無料（１日何回でも利用可）</t>
  </si>
  <si>
    <t>一口２，０００円、加入日から翌年の加入月末までの間入園料無料</t>
  </si>
  <si>
    <t>＊高校生以上</t>
  </si>
  <si>
    <r>
      <rPr>
        <sz val="10"/>
        <rFont val="ＭＳ Ｐ明朝"/>
        <family val="1"/>
      </rPr>
      <t xml:space="preserve">（開始）
</t>
    </r>
    <r>
      <rPr>
        <sz val="11"/>
        <rFont val="ＭＳ Ｐ明朝"/>
        <family val="1"/>
      </rPr>
      <t>17</t>
    </r>
  </si>
  <si>
    <t>３　動物サポーター加入状況</t>
  </si>
  <si>
    <t>　※平成２８年度は、臨時休園に伴い４月１４日受付分まで。　２９年２月以降の「復興応援サポーター」は別掲。</t>
  </si>
  <si>
    <t>　※平成３０年度は、全面開園に伴い１２月２２日から動物サポーター受付再開。</t>
  </si>
  <si>
    <t>R1</t>
  </si>
  <si>
    <t xml:space="preserve">  ※令和元年度（2019年度）は、新型コロナウイルス感染拡大防止の観点で令和２年（2020年）2月29日から臨時休園。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</si>
</sst>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  <numFmt numFmtId="179" formatCode="0_);\(0\)"/>
    <numFmt numFmtId="180" formatCode="0_);[Red]\(0\)"/>
    <numFmt numFmtId="181" formatCode="\(#,###\)"/>
    <numFmt numFmtId="182" formatCode="#,##0_ ;[Red]\-#,##0\ "/>
    <numFmt numFmtId="183" formatCode="0_ ;[Red]\-0\ "/>
    <numFmt numFmtId="184" formatCode="#\ ###\ ##0;&quot;△&quot;* #\ ###\ 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hair"/>
      <right style="double"/>
      <top style="thin"/>
      <bottom>
        <color indexed="63"/>
      </bottom>
    </border>
    <border>
      <left style="hair"/>
      <right style="double"/>
      <top style="double"/>
      <bottom style="medium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8" fontId="4" fillId="0" borderId="0" xfId="49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4" fillId="0" borderId="18" xfId="49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38" fontId="4" fillId="0" borderId="20" xfId="49" applyFont="1" applyBorder="1" applyAlignment="1">
      <alignment vertical="center"/>
    </xf>
    <xf numFmtId="38" fontId="4" fillId="0" borderId="21" xfId="49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38" fontId="4" fillId="0" borderId="23" xfId="49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38" fontId="4" fillId="0" borderId="25" xfId="49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38" fontId="4" fillId="0" borderId="27" xfId="49" applyFont="1" applyBorder="1" applyAlignment="1">
      <alignment vertical="center"/>
    </xf>
    <xf numFmtId="38" fontId="4" fillId="0" borderId="28" xfId="49" applyFont="1" applyBorder="1" applyAlignment="1">
      <alignment vertical="center"/>
    </xf>
    <xf numFmtId="38" fontId="4" fillId="0" borderId="29" xfId="49" applyFont="1" applyBorder="1" applyAlignment="1">
      <alignment vertical="center"/>
    </xf>
    <xf numFmtId="38" fontId="4" fillId="0" borderId="30" xfId="49" applyFont="1" applyBorder="1" applyAlignment="1">
      <alignment vertical="center"/>
    </xf>
    <xf numFmtId="38" fontId="4" fillId="0" borderId="31" xfId="49" applyFont="1" applyBorder="1" applyAlignment="1">
      <alignment vertical="center"/>
    </xf>
    <xf numFmtId="38" fontId="4" fillId="0" borderId="32" xfId="49" applyFont="1" applyBorder="1" applyAlignment="1">
      <alignment vertical="center"/>
    </xf>
    <xf numFmtId="38" fontId="4" fillId="0" borderId="33" xfId="49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38" fontId="4" fillId="0" borderId="35" xfId="49" applyFont="1" applyBorder="1" applyAlignment="1">
      <alignment vertical="center"/>
    </xf>
    <xf numFmtId="38" fontId="4" fillId="0" borderId="36" xfId="49" applyFont="1" applyBorder="1" applyAlignment="1">
      <alignment vertical="center"/>
    </xf>
    <xf numFmtId="38" fontId="4" fillId="0" borderId="37" xfId="49" applyFont="1" applyBorder="1" applyAlignment="1">
      <alignment vertical="center"/>
    </xf>
    <xf numFmtId="38" fontId="4" fillId="0" borderId="38" xfId="49" applyFont="1" applyBorder="1" applyAlignment="1">
      <alignment vertical="center"/>
    </xf>
    <xf numFmtId="38" fontId="4" fillId="0" borderId="39" xfId="49" applyFont="1" applyBorder="1" applyAlignment="1">
      <alignment vertical="center"/>
    </xf>
    <xf numFmtId="38" fontId="4" fillId="0" borderId="40" xfId="49" applyFont="1" applyBorder="1" applyAlignment="1">
      <alignment vertical="center"/>
    </xf>
    <xf numFmtId="38" fontId="4" fillId="0" borderId="41" xfId="49" applyFont="1" applyBorder="1" applyAlignment="1">
      <alignment vertical="center"/>
    </xf>
    <xf numFmtId="38" fontId="4" fillId="0" borderId="42" xfId="49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20" fontId="6" fillId="0" borderId="0" xfId="0" applyNumberFormat="1" applyFont="1" applyAlignment="1">
      <alignment vertical="center"/>
    </xf>
    <xf numFmtId="38" fontId="4" fillId="0" borderId="43" xfId="49" applyFont="1" applyBorder="1" applyAlignment="1">
      <alignment vertical="center"/>
    </xf>
    <xf numFmtId="38" fontId="4" fillId="0" borderId="44" xfId="49" applyFont="1" applyBorder="1" applyAlignment="1">
      <alignment vertical="center"/>
    </xf>
    <xf numFmtId="38" fontId="4" fillId="0" borderId="45" xfId="49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46" xfId="0" applyFont="1" applyBorder="1" applyAlignment="1">
      <alignment horizontal="right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M24"/>
  <sheetViews>
    <sheetView tabSelected="1" view="pageBreakPreview" zoomScaleNormal="75" zoomScaleSheetLayoutView="100" zoomScalePageLayoutView="0" workbookViewId="0" topLeftCell="A1">
      <pane ySplit="4" topLeftCell="A14" activePane="bottomLeft" state="frozen"/>
      <selection pane="topLeft" activeCell="A1" sqref="A1"/>
      <selection pane="bottomLeft" activeCell="P17" sqref="P17"/>
    </sheetView>
  </sheetViews>
  <sheetFormatPr defaultColWidth="9.00390625" defaultRowHeight="13.5"/>
  <cols>
    <col min="1" max="1" width="12.125" style="1" customWidth="1"/>
    <col min="2" max="3" width="7.25390625" style="1" customWidth="1"/>
    <col min="4" max="4" width="12.875" style="1" customWidth="1"/>
    <col min="5" max="6" width="7.25390625" style="1" customWidth="1"/>
    <col min="7" max="7" width="12.75390625" style="1" customWidth="1"/>
    <col min="8" max="9" width="7.25390625" style="1" customWidth="1"/>
    <col min="10" max="10" width="9.875" style="1" customWidth="1"/>
    <col min="11" max="12" width="10.625" style="1" customWidth="1"/>
    <col min="13" max="13" width="15.625" style="1" customWidth="1"/>
    <col min="14" max="16384" width="9.00390625" style="1" customWidth="1"/>
  </cols>
  <sheetData>
    <row r="1" spans="1:13" ht="26.25" customHeight="1">
      <c r="A1" s="39" t="s">
        <v>16</v>
      </c>
      <c r="M1" s="43" t="s">
        <v>0</v>
      </c>
    </row>
    <row r="2" ht="16.5" customHeight="1" thickBot="1">
      <c r="M2" s="44"/>
    </row>
    <row r="3" spans="1:13" ht="30.75" customHeight="1">
      <c r="A3" s="45" t="s">
        <v>1</v>
      </c>
      <c r="B3" s="47" t="s">
        <v>2</v>
      </c>
      <c r="C3" s="47"/>
      <c r="D3" s="47"/>
      <c r="E3" s="48" t="s">
        <v>3</v>
      </c>
      <c r="F3" s="48"/>
      <c r="G3" s="48"/>
      <c r="H3" s="47" t="s">
        <v>4</v>
      </c>
      <c r="I3" s="47"/>
      <c r="J3" s="49"/>
      <c r="K3" s="50" t="s">
        <v>5</v>
      </c>
      <c r="L3" s="47"/>
      <c r="M3" s="51"/>
    </row>
    <row r="4" spans="1:13" ht="30.75" customHeight="1">
      <c r="A4" s="46"/>
      <c r="B4" s="3" t="s">
        <v>6</v>
      </c>
      <c r="C4" s="4" t="s">
        <v>7</v>
      </c>
      <c r="D4" s="5" t="s">
        <v>8</v>
      </c>
      <c r="E4" s="6" t="s">
        <v>6</v>
      </c>
      <c r="F4" s="4" t="s">
        <v>7</v>
      </c>
      <c r="G4" s="6" t="s">
        <v>8</v>
      </c>
      <c r="H4" s="3" t="s">
        <v>6</v>
      </c>
      <c r="I4" s="4" t="s">
        <v>7</v>
      </c>
      <c r="J4" s="7" t="s">
        <v>8</v>
      </c>
      <c r="K4" s="8" t="s">
        <v>6</v>
      </c>
      <c r="L4" s="4" t="s">
        <v>7</v>
      </c>
      <c r="M4" s="9" t="s">
        <v>8</v>
      </c>
    </row>
    <row r="5" spans="1:13" ht="30.75" customHeight="1">
      <c r="A5" s="36" t="s">
        <v>15</v>
      </c>
      <c r="B5" s="11">
        <v>647</v>
      </c>
      <c r="C5" s="12">
        <v>656</v>
      </c>
      <c r="D5" s="13">
        <f aca="true" t="shared" si="0" ref="D5:D12">C5*1000</f>
        <v>656000</v>
      </c>
      <c r="E5" s="2">
        <v>1134</v>
      </c>
      <c r="F5" s="12">
        <v>1238</v>
      </c>
      <c r="G5" s="2">
        <f aca="true" t="shared" si="1" ref="G5:G12">F5*2000</f>
        <v>2476000</v>
      </c>
      <c r="H5" s="11">
        <v>5</v>
      </c>
      <c r="I5" s="12">
        <v>9</v>
      </c>
      <c r="J5" s="14">
        <f aca="true" t="shared" si="2" ref="J5:J13">I5*10000</f>
        <v>90000</v>
      </c>
      <c r="K5" s="15">
        <f aca="true" t="shared" si="3" ref="K5:M18">B5+E5+H5</f>
        <v>1786</v>
      </c>
      <c r="L5" s="12">
        <f t="shared" si="3"/>
        <v>1903</v>
      </c>
      <c r="M5" s="16">
        <f t="shared" si="3"/>
        <v>3222000</v>
      </c>
    </row>
    <row r="6" spans="1:13" ht="30.75" customHeight="1">
      <c r="A6" s="17">
        <v>18</v>
      </c>
      <c r="B6" s="18">
        <v>623</v>
      </c>
      <c r="C6" s="19">
        <v>627</v>
      </c>
      <c r="D6" s="20">
        <f t="shared" si="0"/>
        <v>627000</v>
      </c>
      <c r="E6" s="21">
        <v>842</v>
      </c>
      <c r="F6" s="19">
        <v>884</v>
      </c>
      <c r="G6" s="21">
        <f t="shared" si="1"/>
        <v>1768000</v>
      </c>
      <c r="H6" s="18">
        <v>4</v>
      </c>
      <c r="I6" s="19">
        <v>8</v>
      </c>
      <c r="J6" s="22">
        <f t="shared" si="2"/>
        <v>80000</v>
      </c>
      <c r="K6" s="23">
        <f t="shared" si="3"/>
        <v>1469</v>
      </c>
      <c r="L6" s="19">
        <f t="shared" si="3"/>
        <v>1519</v>
      </c>
      <c r="M6" s="24">
        <f t="shared" si="3"/>
        <v>2475000</v>
      </c>
    </row>
    <row r="7" spans="1:13" ht="30.75" customHeight="1">
      <c r="A7" s="17">
        <v>19</v>
      </c>
      <c r="B7" s="18">
        <v>434</v>
      </c>
      <c r="C7" s="19">
        <v>436</v>
      </c>
      <c r="D7" s="20">
        <f t="shared" si="0"/>
        <v>436000</v>
      </c>
      <c r="E7" s="21">
        <v>668</v>
      </c>
      <c r="F7" s="19">
        <v>726</v>
      </c>
      <c r="G7" s="21">
        <f t="shared" si="1"/>
        <v>1452000</v>
      </c>
      <c r="H7" s="18">
        <v>2</v>
      </c>
      <c r="I7" s="19">
        <v>2</v>
      </c>
      <c r="J7" s="22">
        <f t="shared" si="2"/>
        <v>20000</v>
      </c>
      <c r="K7" s="23">
        <f t="shared" si="3"/>
        <v>1104</v>
      </c>
      <c r="L7" s="19">
        <f t="shared" si="3"/>
        <v>1164</v>
      </c>
      <c r="M7" s="24">
        <f t="shared" si="3"/>
        <v>1908000</v>
      </c>
    </row>
    <row r="8" spans="1:13" ht="30.75" customHeight="1">
      <c r="A8" s="17">
        <v>20</v>
      </c>
      <c r="B8" s="18">
        <v>543</v>
      </c>
      <c r="C8" s="19">
        <v>546</v>
      </c>
      <c r="D8" s="20">
        <f t="shared" si="0"/>
        <v>546000</v>
      </c>
      <c r="E8" s="21">
        <v>878</v>
      </c>
      <c r="F8" s="19">
        <v>944</v>
      </c>
      <c r="G8" s="20">
        <f t="shared" si="1"/>
        <v>1888000</v>
      </c>
      <c r="H8" s="18">
        <v>2</v>
      </c>
      <c r="I8" s="19">
        <v>2</v>
      </c>
      <c r="J8" s="22">
        <f t="shared" si="2"/>
        <v>20000</v>
      </c>
      <c r="K8" s="23">
        <f t="shared" si="3"/>
        <v>1423</v>
      </c>
      <c r="L8" s="19">
        <f t="shared" si="3"/>
        <v>1492</v>
      </c>
      <c r="M8" s="24">
        <f t="shared" si="3"/>
        <v>2454000</v>
      </c>
    </row>
    <row r="9" spans="1:13" ht="30.75" customHeight="1">
      <c r="A9" s="17">
        <v>21</v>
      </c>
      <c r="B9" s="18">
        <v>581</v>
      </c>
      <c r="C9" s="19">
        <v>595</v>
      </c>
      <c r="D9" s="20">
        <f t="shared" si="0"/>
        <v>595000</v>
      </c>
      <c r="E9" s="21">
        <v>896</v>
      </c>
      <c r="F9" s="19">
        <v>942</v>
      </c>
      <c r="G9" s="20">
        <f t="shared" si="1"/>
        <v>1884000</v>
      </c>
      <c r="H9" s="18">
        <v>1</v>
      </c>
      <c r="I9" s="19">
        <v>1</v>
      </c>
      <c r="J9" s="22">
        <f t="shared" si="2"/>
        <v>10000</v>
      </c>
      <c r="K9" s="23">
        <f t="shared" si="3"/>
        <v>1478</v>
      </c>
      <c r="L9" s="19">
        <f t="shared" si="3"/>
        <v>1538</v>
      </c>
      <c r="M9" s="24">
        <f t="shared" si="3"/>
        <v>2489000</v>
      </c>
    </row>
    <row r="10" spans="1:13" ht="30.75" customHeight="1">
      <c r="A10" s="17">
        <v>22</v>
      </c>
      <c r="B10" s="18">
        <v>562</v>
      </c>
      <c r="C10" s="19">
        <v>567</v>
      </c>
      <c r="D10" s="20">
        <f t="shared" si="0"/>
        <v>567000</v>
      </c>
      <c r="E10" s="21">
        <v>940</v>
      </c>
      <c r="F10" s="19">
        <v>984</v>
      </c>
      <c r="G10" s="20">
        <f t="shared" si="1"/>
        <v>1968000</v>
      </c>
      <c r="H10" s="18">
        <v>1</v>
      </c>
      <c r="I10" s="19">
        <v>1</v>
      </c>
      <c r="J10" s="22">
        <f t="shared" si="2"/>
        <v>10000</v>
      </c>
      <c r="K10" s="23">
        <f t="shared" si="3"/>
        <v>1503</v>
      </c>
      <c r="L10" s="19">
        <f t="shared" si="3"/>
        <v>1552</v>
      </c>
      <c r="M10" s="24">
        <f t="shared" si="3"/>
        <v>2545000</v>
      </c>
    </row>
    <row r="11" spans="1:13" ht="30.75" customHeight="1">
      <c r="A11" s="17">
        <v>23</v>
      </c>
      <c r="B11" s="18">
        <v>551</v>
      </c>
      <c r="C11" s="19">
        <v>552</v>
      </c>
      <c r="D11" s="20">
        <f t="shared" si="0"/>
        <v>552000</v>
      </c>
      <c r="E11" s="21">
        <v>811</v>
      </c>
      <c r="F11" s="19">
        <v>855</v>
      </c>
      <c r="G11" s="20">
        <f t="shared" si="1"/>
        <v>1710000</v>
      </c>
      <c r="H11" s="18">
        <v>1</v>
      </c>
      <c r="I11" s="19">
        <v>2</v>
      </c>
      <c r="J11" s="22">
        <f t="shared" si="2"/>
        <v>20000</v>
      </c>
      <c r="K11" s="23">
        <f t="shared" si="3"/>
        <v>1363</v>
      </c>
      <c r="L11" s="19">
        <f t="shared" si="3"/>
        <v>1409</v>
      </c>
      <c r="M11" s="24">
        <f t="shared" si="3"/>
        <v>2282000</v>
      </c>
    </row>
    <row r="12" spans="1:13" ht="30.75" customHeight="1">
      <c r="A12" s="10">
        <v>24</v>
      </c>
      <c r="B12" s="11">
        <v>556</v>
      </c>
      <c r="C12" s="12">
        <v>560</v>
      </c>
      <c r="D12" s="13">
        <f t="shared" si="0"/>
        <v>560000</v>
      </c>
      <c r="E12" s="2">
        <v>848</v>
      </c>
      <c r="F12" s="12">
        <v>899</v>
      </c>
      <c r="G12" s="2">
        <f t="shared" si="1"/>
        <v>1798000</v>
      </c>
      <c r="H12" s="11">
        <v>6</v>
      </c>
      <c r="I12" s="12">
        <v>7</v>
      </c>
      <c r="J12" s="14">
        <f t="shared" si="2"/>
        <v>70000</v>
      </c>
      <c r="K12" s="25">
        <f t="shared" si="3"/>
        <v>1410</v>
      </c>
      <c r="L12" s="12">
        <f t="shared" si="3"/>
        <v>1466</v>
      </c>
      <c r="M12" s="16">
        <f t="shared" si="3"/>
        <v>2428000</v>
      </c>
    </row>
    <row r="13" spans="1:13" ht="30.75" customHeight="1">
      <c r="A13" s="17">
        <v>25</v>
      </c>
      <c r="B13" s="26">
        <v>577</v>
      </c>
      <c r="C13" s="19">
        <v>578</v>
      </c>
      <c r="D13" s="20">
        <f>C13*1000</f>
        <v>578000</v>
      </c>
      <c r="E13" s="18">
        <v>799</v>
      </c>
      <c r="F13" s="19">
        <v>852</v>
      </c>
      <c r="G13" s="20">
        <f>F13*2000</f>
        <v>1704000</v>
      </c>
      <c r="H13" s="18">
        <v>1</v>
      </c>
      <c r="I13" s="19">
        <v>1</v>
      </c>
      <c r="J13" s="21">
        <f t="shared" si="2"/>
        <v>10000</v>
      </c>
      <c r="K13" s="23">
        <f t="shared" si="3"/>
        <v>1377</v>
      </c>
      <c r="L13" s="19">
        <f t="shared" si="3"/>
        <v>1431</v>
      </c>
      <c r="M13" s="24">
        <f t="shared" si="3"/>
        <v>2292000</v>
      </c>
    </row>
    <row r="14" spans="1:13" ht="30.75" customHeight="1">
      <c r="A14" s="17">
        <v>26</v>
      </c>
      <c r="B14" s="18">
        <v>601</v>
      </c>
      <c r="C14" s="19">
        <v>607</v>
      </c>
      <c r="D14" s="20">
        <f>C14*1000</f>
        <v>607000</v>
      </c>
      <c r="E14" s="21">
        <v>843</v>
      </c>
      <c r="F14" s="19">
        <v>907</v>
      </c>
      <c r="G14" s="21">
        <f>F14*2000</f>
        <v>1814000</v>
      </c>
      <c r="H14" s="18">
        <v>1</v>
      </c>
      <c r="I14" s="19">
        <v>1</v>
      </c>
      <c r="J14" s="21">
        <f>I14*10000</f>
        <v>10000</v>
      </c>
      <c r="K14" s="23">
        <f t="shared" si="3"/>
        <v>1445</v>
      </c>
      <c r="L14" s="19">
        <f t="shared" si="3"/>
        <v>1515</v>
      </c>
      <c r="M14" s="24">
        <f t="shared" si="3"/>
        <v>2431000</v>
      </c>
    </row>
    <row r="15" spans="1:13" ht="30.75" customHeight="1">
      <c r="A15" s="17">
        <v>27</v>
      </c>
      <c r="B15" s="18">
        <v>650</v>
      </c>
      <c r="C15" s="19">
        <v>651</v>
      </c>
      <c r="D15" s="20">
        <f>C15*1000</f>
        <v>651000</v>
      </c>
      <c r="E15" s="21">
        <v>886</v>
      </c>
      <c r="F15" s="19">
        <v>960</v>
      </c>
      <c r="G15" s="21">
        <f>F15*2000</f>
        <v>1920000</v>
      </c>
      <c r="H15" s="18">
        <v>2</v>
      </c>
      <c r="I15" s="19">
        <v>4</v>
      </c>
      <c r="J15" s="34">
        <f>I15*10000</f>
        <v>40000</v>
      </c>
      <c r="K15" s="23">
        <f t="shared" si="3"/>
        <v>1538</v>
      </c>
      <c r="L15" s="19">
        <f t="shared" si="3"/>
        <v>1615</v>
      </c>
      <c r="M15" s="24">
        <f t="shared" si="3"/>
        <v>2611000</v>
      </c>
    </row>
    <row r="16" spans="1:13" ht="30.75" customHeight="1">
      <c r="A16" s="17">
        <v>28</v>
      </c>
      <c r="B16" s="18">
        <v>62</v>
      </c>
      <c r="C16" s="19">
        <v>62</v>
      </c>
      <c r="D16" s="20">
        <f>C16*1000</f>
        <v>62000</v>
      </c>
      <c r="E16" s="21">
        <v>56</v>
      </c>
      <c r="F16" s="19">
        <v>56</v>
      </c>
      <c r="G16" s="21">
        <f>F16*2000</f>
        <v>112000</v>
      </c>
      <c r="H16" s="18">
        <v>0</v>
      </c>
      <c r="I16" s="19">
        <v>0</v>
      </c>
      <c r="J16" s="41">
        <f>I16*10000</f>
        <v>0</v>
      </c>
      <c r="K16" s="23">
        <f t="shared" si="3"/>
        <v>118</v>
      </c>
      <c r="L16" s="19">
        <f t="shared" si="3"/>
        <v>118</v>
      </c>
      <c r="M16" s="24">
        <f t="shared" si="3"/>
        <v>174000</v>
      </c>
    </row>
    <row r="17" spans="1:13" ht="30.75" customHeight="1">
      <c r="A17" s="17">
        <v>30</v>
      </c>
      <c r="B17" s="18">
        <v>228</v>
      </c>
      <c r="C17" s="19">
        <v>230</v>
      </c>
      <c r="D17" s="20">
        <v>230000</v>
      </c>
      <c r="E17" s="21">
        <v>521</v>
      </c>
      <c r="F17" s="19">
        <v>638</v>
      </c>
      <c r="G17" s="21">
        <v>1276000</v>
      </c>
      <c r="H17" s="18">
        <v>5</v>
      </c>
      <c r="I17" s="19">
        <v>8</v>
      </c>
      <c r="J17" s="41">
        <v>80000</v>
      </c>
      <c r="K17" s="23">
        <v>754</v>
      </c>
      <c r="L17" s="19">
        <v>876</v>
      </c>
      <c r="M17" s="24">
        <v>1586000</v>
      </c>
    </row>
    <row r="18" spans="1:13" ht="30.75" customHeight="1" thickBot="1">
      <c r="A18" s="10" t="s">
        <v>19</v>
      </c>
      <c r="B18" s="11">
        <v>375</v>
      </c>
      <c r="C18" s="12">
        <v>418</v>
      </c>
      <c r="D18" s="42">
        <v>418000</v>
      </c>
      <c r="E18" s="2">
        <v>870</v>
      </c>
      <c r="F18" s="12">
        <v>1009</v>
      </c>
      <c r="G18" s="2">
        <v>2018000</v>
      </c>
      <c r="H18" s="11">
        <v>5</v>
      </c>
      <c r="I18" s="12">
        <v>24</v>
      </c>
      <c r="J18" s="40">
        <v>240000</v>
      </c>
      <c r="K18" s="15">
        <f t="shared" si="3"/>
        <v>1250</v>
      </c>
      <c r="L18" s="12">
        <f t="shared" si="3"/>
        <v>1451</v>
      </c>
      <c r="M18" s="16">
        <f t="shared" si="3"/>
        <v>2676000</v>
      </c>
    </row>
    <row r="19" spans="1:13" ht="30.75" customHeight="1" thickBot="1" thickTop="1">
      <c r="A19" s="27" t="s">
        <v>9</v>
      </c>
      <c r="B19" s="28">
        <f aca="true" t="shared" si="4" ref="B19:M19">SUM(B5:B18)</f>
        <v>6990</v>
      </c>
      <c r="C19" s="29">
        <f t="shared" si="4"/>
        <v>7085</v>
      </c>
      <c r="D19" s="30">
        <f t="shared" si="4"/>
        <v>7085000</v>
      </c>
      <c r="E19" s="31">
        <f t="shared" si="4"/>
        <v>10992</v>
      </c>
      <c r="F19" s="29">
        <f t="shared" si="4"/>
        <v>11894</v>
      </c>
      <c r="G19" s="31">
        <f t="shared" si="4"/>
        <v>23788000</v>
      </c>
      <c r="H19" s="28">
        <f t="shared" si="4"/>
        <v>36</v>
      </c>
      <c r="I19" s="29">
        <f t="shared" si="4"/>
        <v>70</v>
      </c>
      <c r="J19" s="35">
        <f t="shared" si="4"/>
        <v>700000</v>
      </c>
      <c r="K19" s="32">
        <f t="shared" si="4"/>
        <v>18018</v>
      </c>
      <c r="L19" s="29">
        <f t="shared" si="4"/>
        <v>19049</v>
      </c>
      <c r="M19" s="33">
        <f t="shared" si="4"/>
        <v>31573000</v>
      </c>
    </row>
    <row r="20" spans="1:13" ht="17.25" customHeight="1">
      <c r="A20" s="37" t="s">
        <v>10</v>
      </c>
      <c r="B20" s="38" t="s">
        <v>11</v>
      </c>
      <c r="C20" s="38"/>
      <c r="D20" s="38" t="s">
        <v>12</v>
      </c>
      <c r="E20" s="38"/>
      <c r="F20" s="38"/>
      <c r="G20" s="38"/>
      <c r="H20" s="38"/>
      <c r="I20" s="38"/>
      <c r="J20" s="38"/>
      <c r="K20" s="38"/>
      <c r="L20" s="38"/>
      <c r="M20" s="38"/>
    </row>
    <row r="21" spans="1:13" ht="17.25" customHeight="1">
      <c r="A21" s="38"/>
      <c r="B21" s="38" t="s">
        <v>14</v>
      </c>
      <c r="C21" s="38"/>
      <c r="D21" s="38" t="s">
        <v>13</v>
      </c>
      <c r="E21" s="38"/>
      <c r="F21" s="38"/>
      <c r="G21" s="38"/>
      <c r="H21" s="38"/>
      <c r="I21" s="38"/>
      <c r="J21" s="38"/>
      <c r="K21" s="38"/>
      <c r="L21" s="38"/>
      <c r="M21" s="38"/>
    </row>
    <row r="22" spans="1:13" ht="17.25" customHeight="1">
      <c r="A22" s="38" t="s">
        <v>17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spans="1:13" ht="17.25" customHeight="1">
      <c r="A23" s="38" t="s">
        <v>18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2" ht="22.5" customHeight="1">
      <c r="A24" s="52" t="s">
        <v>20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</sheetData>
  <sheetProtection/>
  <mergeCells count="7">
    <mergeCell ref="A24:L24"/>
    <mergeCell ref="M1:M2"/>
    <mergeCell ref="A3:A4"/>
    <mergeCell ref="B3:D3"/>
    <mergeCell ref="E3:G3"/>
    <mergeCell ref="H3:J3"/>
    <mergeCell ref="K3:M3"/>
  </mergeCells>
  <printOptions/>
  <pageMargins left="0.7874015748031497" right="0.7874015748031497" top="0.1968503937007874" bottom="0.1968503937007874" header="0.5118110236220472" footer="0.5118110236220472"/>
  <pageSetup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　剛</dc:creator>
  <cp:keywords/>
  <dc:description/>
  <cp:lastModifiedBy>熊本市職員</cp:lastModifiedBy>
  <cp:lastPrinted>2020-05-03T06:53:50Z</cp:lastPrinted>
  <dcterms:created xsi:type="dcterms:W3CDTF">2001-06-06T01:57:49Z</dcterms:created>
  <dcterms:modified xsi:type="dcterms:W3CDTF">2020-05-13T09:47:33Z</dcterms:modified>
  <cp:category/>
  <cp:version/>
  <cp:contentType/>
  <cp:contentStatus/>
</cp:coreProperties>
</file>